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Calcul du temps de marche" sheetId="1" r:id="rId1"/>
  </sheets>
  <definedNames>
    <definedName name="_xlnm.Print_Area" localSheetId="0">'Calcul du temps de marche'!$A$1:$M$74</definedName>
    <definedName name="Excel_BuiltIn_Print_Area_1">"$#REF!.$A$1:$M$60"</definedName>
    <definedName name="Excel_BuiltIn_Print_Area_3">"$#REF!.$A$1:$M$62"</definedName>
    <definedName name="x_achse_1">#N/A</definedName>
    <definedName name="x_achse">#N/A</definedName>
    <definedName name="y_achse_1">#N/A</definedName>
    <definedName name="y_achse">#N/A</definedName>
  </definedNames>
  <calcPr fullCalcOnLoad="1"/>
</workbook>
</file>

<file path=xl/sharedStrings.xml><?xml version="1.0" encoding="utf-8"?>
<sst xmlns="http://schemas.openxmlformats.org/spreadsheetml/2006/main" count="37" uniqueCount="32">
  <si>
    <t>[Nom du camp]</t>
  </si>
  <si>
    <t>Scouts Perceval Moutier, [unité]</t>
  </si>
  <si>
    <t>Randonnée :</t>
  </si>
  <si>
    <t>Facteur de vitesse
(kme/h) :</t>
  </si>
  <si>
    <t>Date :</t>
  </si>
  <si>
    <t>Valeurs intermédiaires</t>
  </si>
  <si>
    <t>Sommes totales</t>
  </si>
  <si>
    <t>Réalisé par :</t>
  </si>
  <si>
    <t>Dénivelé par 100 m *</t>
  </si>
  <si>
    <t>Distance horizontale</t>
  </si>
  <si>
    <t>Kilomètres-eforts **</t>
  </si>
  <si>
    <t>Temps de marche</t>
  </si>
  <si>
    <t>Distance</t>
  </si>
  <si>
    <t>Kilomètres-eforts</t>
  </si>
  <si>
    <t>Temps planifié</t>
  </si>
  <si>
    <t>Temps effectif</t>
  </si>
  <si>
    <t>Pauses</t>
  </si>
  <si>
    <t>Remarques
* Noter les dénivelés directement en hm
(1 hm = 100 m)
** kilomètres-efforts :
Distance (en km) +
Pente en hectomètre</t>
  </si>
  <si>
    <t>Cartes topographiques :</t>
  </si>
  <si>
    <t>Lieux, lieux-dits, coordonnées</t>
  </si>
  <si>
    <t>Altitude</t>
  </si>
  <si>
    <t>± hm</t>
  </si>
  <si>
    <t>km</t>
  </si>
  <si>
    <t>kme</t>
  </si>
  <si>
    <t>h:mm</t>
  </si>
  <si>
    <t>Montée/descente</t>
  </si>
  <si>
    <t>%</t>
  </si>
  <si>
    <t>TOTAL temps de marche sans pauses</t>
  </si>
  <si>
    <t>Horaire</t>
  </si>
  <si>
    <t>Remarques</t>
  </si>
  <si>
    <t>Lieu</t>
  </si>
  <si>
    <t>Temps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</si>
</sst>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HH:MM"/>
    <numFmt numFmtId="168" formatCode="H:MM"/>
    <numFmt numFmtId="169" formatCode="0.00"/>
    <numFmt numFmtId="170" formatCode="0.0"/>
    <numFmt numFmtId="171" formatCode="@"/>
  </numFmts>
  <fonts count="12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Linux Libertine"/>
      <family val="0"/>
    </font>
    <font>
      <sz val="10"/>
      <color indexed="56"/>
      <name val="Linux Libertine"/>
      <family val="0"/>
    </font>
    <font>
      <b/>
      <sz val="12"/>
      <color indexed="56"/>
      <name val="Linux Libertine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3.05"/>
      <name val="Arial"/>
      <family val="2"/>
    </font>
    <font>
      <sz val="9.0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Fill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Fill="1" applyAlignment="1" applyProtection="1">
      <alignment horizontal="left" wrapText="1" indent="1"/>
      <protection/>
    </xf>
    <xf numFmtId="164" fontId="1" fillId="0" borderId="0" xfId="0" applyFont="1" applyFill="1" applyAlignment="1" applyProtection="1">
      <alignment/>
      <protection/>
    </xf>
    <xf numFmtId="164" fontId="5" fillId="0" borderId="1" xfId="0" applyFont="1" applyBorder="1" applyAlignment="1" applyProtection="1">
      <alignment vertical="top"/>
      <protection/>
    </xf>
    <xf numFmtId="164" fontId="5" fillId="2" borderId="2" xfId="0" applyFont="1" applyFill="1" applyBorder="1" applyAlignment="1" applyProtection="1">
      <alignment vertical="top" wrapText="1"/>
      <protection locked="0"/>
    </xf>
    <xf numFmtId="164" fontId="5" fillId="0" borderId="3" xfId="0" applyFont="1" applyBorder="1" applyAlignment="1" applyProtection="1">
      <alignment wrapText="1"/>
      <protection/>
    </xf>
    <xf numFmtId="165" fontId="5" fillId="2" borderId="2" xfId="0" applyNumberFormat="1" applyFont="1" applyFill="1" applyBorder="1" applyAlignment="1" applyProtection="1">
      <alignment horizontal="left" vertical="top"/>
      <protection locked="0"/>
    </xf>
    <xf numFmtId="164" fontId="5" fillId="0" borderId="4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2" borderId="3" xfId="0" applyFont="1" applyFill="1" applyBorder="1" applyAlignment="1" applyProtection="1">
      <alignment horizontal="center"/>
      <protection locked="0"/>
    </xf>
    <xf numFmtId="166" fontId="5" fillId="0" borderId="5" xfId="0" applyNumberFormat="1" applyFont="1" applyBorder="1" applyAlignment="1" applyProtection="1">
      <alignment horizontal="center" textRotation="90"/>
      <protection/>
    </xf>
    <xf numFmtId="164" fontId="5" fillId="0" borderId="5" xfId="0" applyFont="1" applyBorder="1" applyAlignment="1" applyProtection="1">
      <alignment horizontal="center" textRotation="90"/>
      <protection/>
    </xf>
    <xf numFmtId="164" fontId="5" fillId="0" borderId="4" xfId="0" applyFont="1" applyBorder="1" applyAlignment="1" applyProtection="1">
      <alignment vertical="top"/>
      <protection/>
    </xf>
    <xf numFmtId="164" fontId="5" fillId="2" borderId="5" xfId="0" applyFont="1" applyFill="1" applyBorder="1" applyAlignment="1" applyProtection="1">
      <alignment vertical="top" wrapText="1"/>
      <protection locked="0"/>
    </xf>
    <xf numFmtId="164" fontId="5" fillId="0" borderId="3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center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4" fontId="5" fillId="2" borderId="3" xfId="0" applyFont="1" applyFill="1" applyBorder="1" applyAlignment="1" applyProtection="1">
      <alignment vertical="center"/>
      <protection locked="0"/>
    </xf>
    <xf numFmtId="164" fontId="5" fillId="2" borderId="3" xfId="0" applyFont="1" applyFill="1" applyBorder="1" applyAlignment="1" applyProtection="1">
      <alignment vertical="center" wrapText="1"/>
      <protection locked="0"/>
    </xf>
    <xf numFmtId="166" fontId="5" fillId="3" borderId="3" xfId="0" applyNumberFormat="1" applyFont="1" applyFill="1" applyBorder="1" applyAlignment="1" applyProtection="1">
      <alignment vertical="center"/>
      <protection/>
    </xf>
    <xf numFmtId="164" fontId="5" fillId="3" borderId="3" xfId="0" applyFont="1" applyFill="1" applyBorder="1" applyAlignment="1" applyProtection="1">
      <alignment vertical="center"/>
      <protection/>
    </xf>
    <xf numFmtId="164" fontId="7" fillId="4" borderId="3" xfId="0" applyFont="1" applyFill="1" applyBorder="1" applyAlignment="1" applyProtection="1">
      <alignment vertical="center"/>
      <protection/>
    </xf>
    <xf numFmtId="167" fontId="5" fillId="2" borderId="3" xfId="0" applyNumberFormat="1" applyFont="1" applyFill="1" applyBorder="1" applyAlignment="1" applyProtection="1">
      <alignment vertical="center"/>
      <protection locked="0"/>
    </xf>
    <xf numFmtId="168" fontId="5" fillId="2" borderId="3" xfId="0" applyNumberFormat="1" applyFont="1" applyFill="1" applyBorder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9" fontId="5" fillId="0" borderId="3" xfId="0" applyNumberFormat="1" applyFont="1" applyBorder="1" applyAlignment="1" applyProtection="1">
      <alignment vertical="center"/>
      <protection/>
    </xf>
    <xf numFmtId="170" fontId="5" fillId="2" borderId="3" xfId="0" applyNumberFormat="1" applyFont="1" applyFill="1" applyBorder="1" applyAlignment="1" applyProtection="1">
      <alignment vertical="center" wrapText="1"/>
      <protection locked="0"/>
    </xf>
    <xf numFmtId="170" fontId="5" fillId="0" borderId="3" xfId="0" applyNumberFormat="1" applyFont="1" applyBorder="1" applyAlignment="1" applyProtection="1">
      <alignment vertical="center"/>
      <protection/>
    </xf>
    <xf numFmtId="168" fontId="5" fillId="0" borderId="3" xfId="0" applyNumberFormat="1" applyFont="1" applyBorder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167" fontId="5" fillId="0" borderId="3" xfId="0" applyNumberFormat="1" applyFont="1" applyBorder="1" applyAlignment="1" applyProtection="1">
      <alignment vertical="center"/>
      <protection/>
    </xf>
    <xf numFmtId="170" fontId="1" fillId="0" borderId="4" xfId="0" applyNumberFormat="1" applyFont="1" applyBorder="1" applyAlignment="1" applyProtection="1">
      <alignment vertical="center"/>
      <protection/>
    </xf>
    <xf numFmtId="170" fontId="1" fillId="0" borderId="5" xfId="0" applyNumberFormat="1" applyFont="1" applyBorder="1" applyAlignment="1" applyProtection="1">
      <alignment vertical="center"/>
      <protection/>
    </xf>
    <xf numFmtId="170" fontId="5" fillId="2" borderId="3" xfId="0" applyNumberFormat="1" applyFont="1" applyFill="1" applyBorder="1" applyAlignment="1" applyProtection="1">
      <alignment vertical="center"/>
      <protection locked="0"/>
    </xf>
    <xf numFmtId="164" fontId="1" fillId="0" borderId="0" xfId="0" applyFont="1" applyFill="1" applyAlignment="1" applyProtection="1">
      <alignment vertical="center"/>
      <protection/>
    </xf>
    <xf numFmtId="170" fontId="5" fillId="3" borderId="3" xfId="0" applyNumberFormat="1" applyFont="1" applyFill="1" applyBorder="1" applyAlignment="1" applyProtection="1">
      <alignment vertical="center"/>
      <protection/>
    </xf>
    <xf numFmtId="168" fontId="5" fillId="3" borderId="3" xfId="0" applyNumberFormat="1" applyFont="1" applyFill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horizontal="right"/>
      <protection/>
    </xf>
    <xf numFmtId="167" fontId="8" fillId="0" borderId="2" xfId="0" applyNumberFormat="1" applyFont="1" applyBorder="1" applyAlignment="1" applyProtection="1">
      <alignment/>
      <protection/>
    </xf>
    <xf numFmtId="164" fontId="8" fillId="0" borderId="3" xfId="0" applyFont="1" applyBorder="1" applyAlignment="1" applyProtection="1">
      <alignment/>
      <protection/>
    </xf>
    <xf numFmtId="164" fontId="6" fillId="0" borderId="6" xfId="0" applyFont="1" applyBorder="1" applyAlignment="1" applyProtection="1">
      <alignment/>
      <protection/>
    </xf>
    <xf numFmtId="164" fontId="9" fillId="0" borderId="1" xfId="0" applyFont="1" applyBorder="1" applyAlignment="1" applyProtection="1">
      <alignment/>
      <protection/>
    </xf>
    <xf numFmtId="164" fontId="9" fillId="0" borderId="6" xfId="0" applyFont="1" applyBorder="1" applyAlignment="1" applyProtection="1">
      <alignment/>
      <protection/>
    </xf>
    <xf numFmtId="164" fontId="9" fillId="0" borderId="2" xfId="0" applyFont="1" applyBorder="1" applyAlignment="1" applyProtection="1">
      <alignment/>
      <protection/>
    </xf>
    <xf numFmtId="164" fontId="9" fillId="0" borderId="3" xfId="0" applyFont="1" applyBorder="1" applyAlignment="1" applyProtection="1">
      <alignment/>
      <protection/>
    </xf>
    <xf numFmtId="164" fontId="5" fillId="0" borderId="3" xfId="0" applyFont="1" applyBorder="1" applyAlignment="1" applyProtection="1">
      <alignment/>
      <protection/>
    </xf>
    <xf numFmtId="164" fontId="1" fillId="2" borderId="3" xfId="0" applyFont="1" applyFill="1" applyBorder="1" applyAlignment="1" applyProtection="1">
      <alignment/>
      <protection locked="0"/>
    </xf>
    <xf numFmtId="167" fontId="1" fillId="2" borderId="3" xfId="0" applyNumberFormat="1" applyFont="1" applyFill="1" applyBorder="1" applyAlignment="1" applyProtection="1">
      <alignment/>
      <protection locked="0"/>
    </xf>
    <xf numFmtId="171" fontId="1" fillId="2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A4275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5" b="0" i="0" u="none" baseline="0"/>
              <a:t>Profil de marche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 du temps de marche'!$H$10:$H$50</c:f>
              <c:numCache/>
            </c:numRef>
          </c:xVal>
          <c:yVal>
            <c:numRef>
              <c:f>'Calcul du temps de marche'!$C$10:$C$50</c:f>
              <c:numCache/>
            </c:numRef>
          </c:yVal>
          <c:smooth val="0"/>
        </c:ser>
        <c:axId val="30316464"/>
        <c:axId val="4412721"/>
      </c:scatterChart>
      <c:valAx>
        <c:axId val="30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5" b="0" i="0" u="none" baseline="0"/>
                  <a:t>Distance horizontale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9999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12721"/>
        <c:crosses val="autoZero"/>
        <c:crossBetween val="midCat"/>
        <c:dispUnits/>
      </c:valAx>
      <c:valAx>
        <c:axId val="441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5" b="0" i="0" u="none" baseline="0"/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9999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9999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316464"/>
        <c:crosses val="autoZero"/>
        <c:crossBetween val="midCat"/>
        <c:dispUnits/>
      </c:valAx>
      <c:spPr>
        <a:noFill/>
        <a:ln w="25400">
          <a:solidFill>
            <a:srgbClr val="999999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0</xdr:rowOff>
    </xdr:from>
    <xdr:to>
      <xdr:col>12</xdr:col>
      <xdr:colOff>1152525</xdr:colOff>
      <xdr:row>1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7048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142875</xdr:rowOff>
    </xdr:from>
    <xdr:to>
      <xdr:col>12</xdr:col>
      <xdr:colOff>1152525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0" y="7639050"/>
        <a:ext cx="53435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9.8515625" style="1" customWidth="1"/>
    <col min="3" max="3" width="5.8515625" style="1" customWidth="1"/>
    <col min="4" max="12" width="4.00390625" style="1" customWidth="1"/>
    <col min="13" max="13" width="17.421875" style="1" customWidth="1"/>
    <col min="14" max="14" width="17.00390625" style="1" customWidth="1"/>
    <col min="15" max="15" width="3.57421875" style="1" customWidth="1"/>
    <col min="16" max="16" width="0" style="1" hidden="1" customWidth="1"/>
    <col min="17" max="16384" width="11.421875" style="1" customWidth="1"/>
  </cols>
  <sheetData>
    <row r="1" spans="1:13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1.25" customHeigh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ht="19.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3</v>
      </c>
    </row>
    <row r="5" spans="1:13" ht="15" customHeight="1">
      <c r="A5" s="7" t="s">
        <v>4</v>
      </c>
      <c r="B5" s="10"/>
      <c r="C5" s="10"/>
      <c r="D5" s="11" t="s">
        <v>5</v>
      </c>
      <c r="E5" s="11"/>
      <c r="F5" s="11"/>
      <c r="G5" s="11"/>
      <c r="H5" s="11" t="s">
        <v>6</v>
      </c>
      <c r="I5" s="11"/>
      <c r="J5" s="11"/>
      <c r="K5" s="11"/>
      <c r="L5" s="12"/>
      <c r="M5" s="13">
        <v>5</v>
      </c>
    </row>
    <row r="6" spans="1:13" ht="35.25" customHeight="1">
      <c r="A6" s="7" t="s">
        <v>7</v>
      </c>
      <c r="B6" s="8"/>
      <c r="C6" s="8"/>
      <c r="D6" s="14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9" t="s">
        <v>17</v>
      </c>
    </row>
    <row r="7" spans="1:13" ht="13.5" customHeight="1">
      <c r="A7" s="16" t="s">
        <v>18</v>
      </c>
      <c r="B7" s="16"/>
      <c r="C7" s="16"/>
      <c r="D7" s="14"/>
      <c r="E7" s="14"/>
      <c r="F7" s="14"/>
      <c r="G7" s="14"/>
      <c r="H7" s="14"/>
      <c r="I7" s="14"/>
      <c r="J7" s="14"/>
      <c r="K7" s="14"/>
      <c r="L7" s="14"/>
      <c r="M7" s="9"/>
    </row>
    <row r="8" spans="1:13" ht="35.25" customHeight="1">
      <c r="A8" s="17"/>
      <c r="B8" s="17"/>
      <c r="C8" s="17"/>
      <c r="D8" s="14"/>
      <c r="E8" s="14"/>
      <c r="F8" s="14"/>
      <c r="G8" s="14"/>
      <c r="H8" s="14"/>
      <c r="I8" s="14"/>
      <c r="J8" s="14"/>
      <c r="K8" s="14"/>
      <c r="L8" s="14"/>
      <c r="M8" s="9"/>
    </row>
    <row r="9" spans="1:16" ht="13.5" customHeight="1">
      <c r="A9" s="18" t="s">
        <v>19</v>
      </c>
      <c r="B9" s="18"/>
      <c r="C9" s="19" t="s">
        <v>20</v>
      </c>
      <c r="D9" s="20" t="s">
        <v>21</v>
      </c>
      <c r="E9" s="19" t="s">
        <v>22</v>
      </c>
      <c r="F9" s="19" t="s">
        <v>23</v>
      </c>
      <c r="G9" s="19" t="s">
        <v>24</v>
      </c>
      <c r="H9" s="19" t="s">
        <v>22</v>
      </c>
      <c r="I9" s="19" t="s">
        <v>23</v>
      </c>
      <c r="J9" s="19" t="s">
        <v>24</v>
      </c>
      <c r="K9" s="19" t="s">
        <v>24</v>
      </c>
      <c r="L9" s="19" t="s">
        <v>24</v>
      </c>
      <c r="M9" s="9"/>
      <c r="P9" s="21" t="s">
        <v>25</v>
      </c>
    </row>
    <row r="10" spans="1:17" s="29" customFormat="1" ht="6.75" customHeight="1">
      <c r="A10" s="22"/>
      <c r="B10" s="22"/>
      <c r="C10" s="23"/>
      <c r="D10" s="24"/>
      <c r="E10" s="25"/>
      <c r="F10" s="25"/>
      <c r="G10" s="25"/>
      <c r="H10" s="26">
        <v>0</v>
      </c>
      <c r="I10" s="25"/>
      <c r="J10" s="27"/>
      <c r="K10" s="27"/>
      <c r="L10" s="28"/>
      <c r="M10" s="22"/>
      <c r="O10" s="30"/>
      <c r="P10" s="31" t="s">
        <v>26</v>
      </c>
      <c r="Q10" s="1"/>
    </row>
    <row r="11" spans="1:16" s="29" customFormat="1" ht="6.75" customHeight="1">
      <c r="A11" s="22"/>
      <c r="B11" s="22"/>
      <c r="C11" s="23"/>
      <c r="D11" s="32">
        <f>IF(C12&gt;0,(C12-C10)/100,0)</f>
        <v>0</v>
      </c>
      <c r="E11" s="33"/>
      <c r="F11" s="34">
        <f>IF(P12&lt;-20,-D11/1.5+E11,IF(P12&lt;0,E11,D11+E11))</f>
        <v>0</v>
      </c>
      <c r="G11" s="35">
        <f>TIME(0,60/$M$5*F11,0)</f>
        <v>0</v>
      </c>
      <c r="H11" s="26"/>
      <c r="I11" s="26"/>
      <c r="J11" s="27"/>
      <c r="K11" s="27"/>
      <c r="L11" s="28"/>
      <c r="M11" s="22"/>
      <c r="P11" s="36"/>
    </row>
    <row r="12" spans="1:16" s="29" customFormat="1" ht="6.75" customHeight="1">
      <c r="A12" s="22"/>
      <c r="B12" s="22"/>
      <c r="C12" s="23"/>
      <c r="D12" s="32"/>
      <c r="E12" s="33"/>
      <c r="F12" s="34"/>
      <c r="G12" s="35"/>
      <c r="H12" s="34">
        <f>IF(E11&gt;0,H10+E11,0)</f>
        <v>0</v>
      </c>
      <c r="I12" s="34">
        <f>IF(F11&gt;0,I10+F11,0)</f>
        <v>0</v>
      </c>
      <c r="J12" s="37">
        <f>IF((J10+G11+L10)&lt;&gt;J10,J10+G11+L10,0)</f>
        <v>0</v>
      </c>
      <c r="K12" s="27"/>
      <c r="L12" s="28"/>
      <c r="M12" s="22"/>
      <c r="P12" s="38">
        <f>IF(E11=0,0,D11/(10*E11)*100)</f>
        <v>0</v>
      </c>
    </row>
    <row r="13" spans="1:16" s="29" customFormat="1" ht="6.75" customHeight="1">
      <c r="A13" s="22"/>
      <c r="B13" s="22"/>
      <c r="C13" s="23"/>
      <c r="D13" s="32">
        <f>IF(C14&gt;0,(C14-C12)/100,0)</f>
        <v>0</v>
      </c>
      <c r="E13" s="33"/>
      <c r="F13" s="34">
        <f>IF(P14&lt;-20,-D13/1.5+E13,IF(P14&lt;0,E13,D13+E13))</f>
        <v>0</v>
      </c>
      <c r="G13" s="35">
        <f>TIME(0,60/$M$5*F13,0)</f>
        <v>0</v>
      </c>
      <c r="H13" s="34"/>
      <c r="I13" s="34"/>
      <c r="J13" s="37">
        <f>IF((J12+G13+L13)&lt;&gt;J12,J12+G13+L13,0)</f>
        <v>0</v>
      </c>
      <c r="K13" s="27"/>
      <c r="L13" s="28"/>
      <c r="M13" s="22"/>
      <c r="P13" s="39">
        <f>IF(E12=0,0,D12/(10*E12)*100)</f>
        <v>0</v>
      </c>
    </row>
    <row r="14" spans="1:16" s="29" customFormat="1" ht="6.75" customHeight="1">
      <c r="A14" s="22"/>
      <c r="B14" s="22"/>
      <c r="C14" s="23"/>
      <c r="D14" s="32"/>
      <c r="E14" s="33"/>
      <c r="F14" s="34"/>
      <c r="G14" s="35"/>
      <c r="H14" s="34">
        <f>IF(E13&gt;0,H12+E13,0)</f>
        <v>0</v>
      </c>
      <c r="I14" s="34">
        <f>IF(F13&gt;0,I12+F13,0)</f>
        <v>0</v>
      </c>
      <c r="J14" s="37">
        <f>IF((J12+G13+L12)&lt;&gt;J12,J12+G13+L12,0)</f>
        <v>0</v>
      </c>
      <c r="K14" s="27"/>
      <c r="L14" s="28"/>
      <c r="M14" s="22"/>
      <c r="P14" s="38">
        <f>IF(E13=0,0,D13/(10*E13)*100)</f>
        <v>0</v>
      </c>
    </row>
    <row r="15" spans="1:16" s="29" customFormat="1" ht="6.75" customHeight="1">
      <c r="A15" s="22"/>
      <c r="B15" s="22"/>
      <c r="C15" s="23"/>
      <c r="D15" s="32">
        <f>IF(C16&gt;0,(C16-C14)/100,0)</f>
        <v>0</v>
      </c>
      <c r="E15" s="33"/>
      <c r="F15" s="34">
        <f>IF(P16&lt;-20,-D15/1.5+E15,IF(P16&lt;0,E15,D15+E15))</f>
        <v>0</v>
      </c>
      <c r="G15" s="35">
        <f>TIME(0,60/$M$5*F15,0)</f>
        <v>0</v>
      </c>
      <c r="H15" s="34"/>
      <c r="I15" s="34"/>
      <c r="J15" s="37">
        <f>IF((J14+G15+L15)&lt;&gt;J14,J14+G15+L15,0)</f>
        <v>0</v>
      </c>
      <c r="K15" s="27"/>
      <c r="L15" s="28"/>
      <c r="M15" s="22"/>
      <c r="P15" s="39">
        <f>IF(E14=0,0,D14/(10*E14)*100)</f>
        <v>0</v>
      </c>
    </row>
    <row r="16" spans="1:16" s="29" customFormat="1" ht="6.75" customHeight="1">
      <c r="A16" s="22"/>
      <c r="B16" s="22"/>
      <c r="C16" s="23"/>
      <c r="D16" s="32"/>
      <c r="E16" s="33"/>
      <c r="F16" s="34"/>
      <c r="G16" s="35"/>
      <c r="H16" s="34">
        <f>IF(E15&gt;0,H14+E15,0)</f>
        <v>0</v>
      </c>
      <c r="I16" s="34">
        <f>IF(F15&gt;0,I14+F15,0)</f>
        <v>0</v>
      </c>
      <c r="J16" s="37">
        <f>IF((J14+G15+L14)&lt;&gt;J14,J14+G15+L14,0)</f>
        <v>0</v>
      </c>
      <c r="K16" s="27"/>
      <c r="L16" s="28"/>
      <c r="M16" s="22"/>
      <c r="P16" s="38">
        <f>IF(E15=0,0,D15/(10*E15)*100)</f>
        <v>0</v>
      </c>
    </row>
    <row r="17" spans="1:16" s="29" customFormat="1" ht="6.75" customHeight="1">
      <c r="A17" s="22"/>
      <c r="B17" s="22"/>
      <c r="C17" s="23"/>
      <c r="D17" s="32">
        <f>IF(C18&gt;0,(C18-C16)/100,0)</f>
        <v>0</v>
      </c>
      <c r="E17" s="40"/>
      <c r="F17" s="34">
        <f>IF(P18&lt;-20,-D17/1.5+E17,IF(P18&lt;0,E17,D17+E17))</f>
        <v>0</v>
      </c>
      <c r="G17" s="35">
        <f>TIME(0,60/$M$5*F17,0)</f>
        <v>0</v>
      </c>
      <c r="H17" s="34"/>
      <c r="I17" s="34"/>
      <c r="J17" s="37">
        <f>IF((J16+G17+L17)&lt;&gt;J16,J16+G17+L17,0)</f>
        <v>0</v>
      </c>
      <c r="K17" s="27"/>
      <c r="L17" s="28"/>
      <c r="M17" s="22"/>
      <c r="P17" s="39">
        <f>IF(E16=0,0,D16/(10*E16)*100)</f>
        <v>0</v>
      </c>
    </row>
    <row r="18" spans="1:16" s="29" customFormat="1" ht="6.75" customHeight="1">
      <c r="A18" s="22"/>
      <c r="B18" s="22"/>
      <c r="C18" s="23"/>
      <c r="D18" s="32"/>
      <c r="E18" s="40"/>
      <c r="F18" s="34"/>
      <c r="G18" s="35"/>
      <c r="H18" s="34">
        <f>IF(E17&gt;0,H16+E17,0)</f>
        <v>0</v>
      </c>
      <c r="I18" s="34">
        <f>IF(F17&gt;0,I16+F17,0)</f>
        <v>0</v>
      </c>
      <c r="J18" s="37">
        <f>IF((J16+G17+L16)&lt;&gt;J16,J16+G17+L16,0)</f>
        <v>0</v>
      </c>
      <c r="K18" s="27"/>
      <c r="L18" s="28"/>
      <c r="M18" s="22"/>
      <c r="P18" s="38">
        <f>IF(E17=0,0,D17/(10*E17)*100)</f>
        <v>0</v>
      </c>
    </row>
    <row r="19" spans="1:16" s="29" customFormat="1" ht="6.75" customHeight="1">
      <c r="A19" s="22"/>
      <c r="B19" s="22"/>
      <c r="C19" s="23"/>
      <c r="D19" s="32">
        <f>IF(C20&gt;0,(C20-C18)/100,0)</f>
        <v>0</v>
      </c>
      <c r="E19" s="40"/>
      <c r="F19" s="34">
        <f>IF(P20&lt;-20,-D19/1.5+E19,IF(P20&lt;0,E19,D19+E19))</f>
        <v>0</v>
      </c>
      <c r="G19" s="35">
        <f>TIME(0,60/$M$5*F19,0)</f>
        <v>0</v>
      </c>
      <c r="H19" s="34"/>
      <c r="I19" s="34"/>
      <c r="J19" s="37">
        <f>IF((J18+G19+L19)&lt;&gt;J18,J18+G19+L19,0)</f>
        <v>0</v>
      </c>
      <c r="K19" s="27"/>
      <c r="L19" s="28"/>
      <c r="M19" s="22"/>
      <c r="P19" s="39">
        <f>IF(E18=0,0,D18/(10*E18)*100)</f>
        <v>0</v>
      </c>
    </row>
    <row r="20" spans="1:16" s="29" customFormat="1" ht="6.75" customHeight="1">
      <c r="A20" s="22"/>
      <c r="B20" s="22"/>
      <c r="C20" s="23"/>
      <c r="D20" s="32"/>
      <c r="E20" s="40"/>
      <c r="F20" s="34"/>
      <c r="G20" s="35"/>
      <c r="H20" s="34">
        <f>IF(E19&gt;0,H18+E19,0)</f>
        <v>0</v>
      </c>
      <c r="I20" s="34">
        <f>IF(F19&gt;0,I18+F19,0)</f>
        <v>0</v>
      </c>
      <c r="J20" s="37">
        <f>IF((J18+G19+L18)&lt;&gt;J18,J18+G19+L18,0)</f>
        <v>0</v>
      </c>
      <c r="K20" s="27"/>
      <c r="L20" s="28"/>
      <c r="M20" s="22"/>
      <c r="P20" s="38">
        <f>IF(E19=0,0,D19/(10*E19)*100)</f>
        <v>0</v>
      </c>
    </row>
    <row r="21" spans="1:19" s="29" customFormat="1" ht="6.75" customHeight="1">
      <c r="A21" s="22"/>
      <c r="B21" s="22"/>
      <c r="C21" s="23"/>
      <c r="D21" s="32">
        <f>IF(C22&gt;0,(C22-C20)/100,0)</f>
        <v>0</v>
      </c>
      <c r="E21" s="40"/>
      <c r="F21" s="34">
        <f>IF(P22&lt;-20,-D21/1.5+E21,IF(P22&lt;0,E21,D21+E21))</f>
        <v>0</v>
      </c>
      <c r="G21" s="35">
        <f>TIME(0,60/$M$5*F21,0)</f>
        <v>0</v>
      </c>
      <c r="H21" s="34"/>
      <c r="I21" s="34"/>
      <c r="J21" s="37">
        <f>IF((J20+G21+L21)&lt;&gt;J20,J20+G21+L21,0)</f>
        <v>0</v>
      </c>
      <c r="K21" s="27"/>
      <c r="L21" s="28"/>
      <c r="M21" s="22"/>
      <c r="P21" s="39">
        <f>IF(E20=0,0,D20/(10*E20)*100)</f>
        <v>0</v>
      </c>
      <c r="R21" s="41"/>
      <c r="S21" s="41"/>
    </row>
    <row r="22" spans="1:20" s="29" customFormat="1" ht="6.75" customHeight="1">
      <c r="A22" s="22"/>
      <c r="B22" s="22"/>
      <c r="C22" s="23"/>
      <c r="D22" s="32"/>
      <c r="E22" s="40"/>
      <c r="F22" s="34"/>
      <c r="G22" s="35"/>
      <c r="H22" s="34">
        <f>IF(E21&gt;0,H20+E21,0)</f>
        <v>0</v>
      </c>
      <c r="I22" s="34">
        <f>IF(F21&gt;0,I20+F21,0)</f>
        <v>0</v>
      </c>
      <c r="J22" s="37">
        <f>IF((J20+G21+L20)&lt;&gt;J20,J20+G21+L20,0)</f>
        <v>0</v>
      </c>
      <c r="K22" s="27"/>
      <c r="L22" s="28"/>
      <c r="M22" s="22"/>
      <c r="P22" s="38">
        <f>IF(E21=0,0,D21/(10*E21)*100)</f>
        <v>0</v>
      </c>
      <c r="R22" s="41"/>
      <c r="S22" s="41"/>
      <c r="T22" s="41"/>
    </row>
    <row r="23" spans="1:20" s="29" customFormat="1" ht="6.75" customHeight="1">
      <c r="A23" s="22"/>
      <c r="B23" s="22"/>
      <c r="C23" s="23"/>
      <c r="D23" s="32">
        <f>IF(C24&gt;0,(C24-C22)/100,0)</f>
        <v>0</v>
      </c>
      <c r="E23" s="40"/>
      <c r="F23" s="34">
        <f>IF(P24&lt;-20,-D23/1.5+E23,IF(P24&lt;0,E23,D23+E23))</f>
        <v>0</v>
      </c>
      <c r="G23" s="35">
        <f>TIME(0,60/$M$5*F23,0)</f>
        <v>0</v>
      </c>
      <c r="H23" s="34"/>
      <c r="I23" s="34"/>
      <c r="J23" s="37">
        <f>IF((J22+G23+L23)&lt;&gt;J22,J22+G23+L23,0)</f>
        <v>0</v>
      </c>
      <c r="K23" s="27"/>
      <c r="L23" s="28"/>
      <c r="M23" s="22"/>
      <c r="P23" s="39">
        <f>IF(E22=0,0,D22/(10*E22)*100)</f>
        <v>0</v>
      </c>
      <c r="R23" s="41"/>
      <c r="S23" s="41"/>
      <c r="T23" s="41"/>
    </row>
    <row r="24" spans="1:20" s="29" customFormat="1" ht="6.75" customHeight="1">
      <c r="A24" s="22"/>
      <c r="B24" s="22"/>
      <c r="C24" s="23"/>
      <c r="D24" s="32"/>
      <c r="E24" s="40"/>
      <c r="F24" s="34"/>
      <c r="G24" s="35"/>
      <c r="H24" s="34">
        <f>IF(E23&gt;0,H22+E23,0)</f>
        <v>0</v>
      </c>
      <c r="I24" s="34">
        <f>IF(F23&gt;0,I22+F23,0)</f>
        <v>0</v>
      </c>
      <c r="J24" s="37">
        <f>IF((J22+G23+L22)&lt;&gt;J22,J22+G23+L22,0)</f>
        <v>0</v>
      </c>
      <c r="K24" s="27"/>
      <c r="L24" s="28"/>
      <c r="M24" s="22"/>
      <c r="P24" s="38">
        <f>IF(E23=0,0,D23/(10*E23)*100)</f>
        <v>0</v>
      </c>
      <c r="R24" s="41"/>
      <c r="S24" s="41"/>
      <c r="T24" s="41"/>
    </row>
    <row r="25" spans="1:20" s="29" customFormat="1" ht="6.75" customHeight="1">
      <c r="A25" s="22"/>
      <c r="B25" s="22"/>
      <c r="C25" s="23"/>
      <c r="D25" s="32">
        <f>IF(C26&gt;0,(C26-C24)/100,0)</f>
        <v>0</v>
      </c>
      <c r="E25" s="40"/>
      <c r="F25" s="34">
        <f>IF(P26&lt;-20,-D25/1.5+E25,IF(P26&lt;0,E25,D25+E25))</f>
        <v>0</v>
      </c>
      <c r="G25" s="35">
        <f>TIME(0,60/$M$5*F25,0)</f>
        <v>0</v>
      </c>
      <c r="H25" s="34"/>
      <c r="I25" s="34"/>
      <c r="J25" s="37">
        <f>IF((J24+G25+L25)&lt;&gt;J24,J24+G25+L25,0)</f>
        <v>0</v>
      </c>
      <c r="K25" s="27"/>
      <c r="L25" s="28"/>
      <c r="M25" s="22"/>
      <c r="P25" s="39">
        <f>IF(E24=0,0,D24/(10*E24)*100)</f>
        <v>0</v>
      </c>
      <c r="R25" s="41"/>
      <c r="S25" s="41"/>
      <c r="T25" s="41"/>
    </row>
    <row r="26" spans="1:20" s="29" customFormat="1" ht="6.75" customHeight="1">
      <c r="A26" s="22"/>
      <c r="B26" s="22"/>
      <c r="C26" s="23"/>
      <c r="D26" s="32"/>
      <c r="E26" s="40"/>
      <c r="F26" s="34"/>
      <c r="G26" s="35"/>
      <c r="H26" s="34">
        <f>IF(E25&gt;0,H24+E25,0)</f>
        <v>0</v>
      </c>
      <c r="I26" s="34">
        <f>IF(F25&gt;0,I24+F25,0)</f>
        <v>0</v>
      </c>
      <c r="J26" s="37">
        <f>IF((J24+G25+L24)&lt;&gt;J24,J24+G25+L24,0)</f>
        <v>0</v>
      </c>
      <c r="K26" s="27"/>
      <c r="L26" s="28"/>
      <c r="M26" s="22"/>
      <c r="P26" s="38">
        <f>IF(E25=0,0,D25/(10*E25)*100)</f>
        <v>0</v>
      </c>
      <c r="R26" s="41"/>
      <c r="S26" s="41"/>
      <c r="T26" s="41"/>
    </row>
    <row r="27" spans="1:20" s="29" customFormat="1" ht="6.75" customHeight="1">
      <c r="A27" s="22"/>
      <c r="B27" s="22"/>
      <c r="C27" s="23"/>
      <c r="D27" s="32">
        <f>IF(C28&gt;0,(C28-C26)/100,0)</f>
        <v>0</v>
      </c>
      <c r="E27" s="40"/>
      <c r="F27" s="34">
        <f>IF(P28&lt;-20,-D27/1.5+E27,IF(P28&lt;0,E27,D27+E27))</f>
        <v>0</v>
      </c>
      <c r="G27" s="35">
        <f>TIME(0,60/$M$5*F27,0)</f>
        <v>0</v>
      </c>
      <c r="H27" s="34"/>
      <c r="I27" s="34"/>
      <c r="J27" s="37">
        <f>IF((J26+G27+L27)&lt;&gt;J26,J26+G27+L27,0)</f>
        <v>0</v>
      </c>
      <c r="K27" s="27"/>
      <c r="L27" s="28"/>
      <c r="M27" s="22"/>
      <c r="P27" s="39">
        <f>IF(E26=0,0,D26/(10*E26)*100)</f>
        <v>0</v>
      </c>
      <c r="R27" s="41"/>
      <c r="S27" s="41"/>
      <c r="T27" s="41"/>
    </row>
    <row r="28" spans="1:20" s="29" customFormat="1" ht="6.75" customHeight="1">
      <c r="A28" s="22"/>
      <c r="B28" s="22"/>
      <c r="C28" s="23"/>
      <c r="D28" s="32"/>
      <c r="E28" s="40"/>
      <c r="F28" s="34"/>
      <c r="G28" s="35"/>
      <c r="H28" s="34">
        <f>IF(E27&gt;0,H26+E27,0)</f>
        <v>0</v>
      </c>
      <c r="I28" s="34">
        <f>IF(F27&gt;0,I26+F27,0)</f>
        <v>0</v>
      </c>
      <c r="J28" s="37">
        <f>IF((J26+G27+L26)&lt;&gt;J26,J26+G27+L26,0)</f>
        <v>0</v>
      </c>
      <c r="K28" s="27"/>
      <c r="L28" s="28"/>
      <c r="M28" s="22"/>
      <c r="P28" s="38">
        <f>IF(E27=0,0,D27/(10*E27)*100)</f>
        <v>0</v>
      </c>
      <c r="R28" s="41"/>
      <c r="S28" s="41"/>
      <c r="T28" s="41"/>
    </row>
    <row r="29" spans="1:20" s="29" customFormat="1" ht="6.75" customHeight="1">
      <c r="A29" s="22"/>
      <c r="B29" s="22"/>
      <c r="C29" s="23"/>
      <c r="D29" s="32">
        <f>IF(C30&gt;0,(C30-C28)/100,0)</f>
        <v>0</v>
      </c>
      <c r="E29" s="40"/>
      <c r="F29" s="34">
        <f>IF(P30&lt;-20,-D29/1.5+E29,IF(P30&lt;0,E29,D29+E29))</f>
        <v>0</v>
      </c>
      <c r="G29" s="35">
        <f>TIME(0,60/$M$5*F29,0)</f>
        <v>0</v>
      </c>
      <c r="H29" s="34"/>
      <c r="I29" s="34"/>
      <c r="J29" s="37">
        <f>IF((J28+G29+L29)&lt;&gt;J28,J28+G29+L29,0)</f>
        <v>0</v>
      </c>
      <c r="K29" s="27"/>
      <c r="L29" s="28"/>
      <c r="M29" s="22"/>
      <c r="P29" s="39">
        <f>IF(E28=0,0,D28/(10*E28)*100)</f>
        <v>0</v>
      </c>
      <c r="R29" s="41"/>
      <c r="S29" s="41"/>
      <c r="T29" s="41"/>
    </row>
    <row r="30" spans="1:20" s="29" customFormat="1" ht="6.75" customHeight="1">
      <c r="A30" s="22"/>
      <c r="B30" s="22"/>
      <c r="C30" s="23"/>
      <c r="D30" s="32"/>
      <c r="E30" s="40"/>
      <c r="F30" s="34"/>
      <c r="G30" s="35"/>
      <c r="H30" s="34">
        <f>IF(E29&gt;0,H28+E29,0)</f>
        <v>0</v>
      </c>
      <c r="I30" s="34">
        <f>IF(F29&gt;0,I28+F29,0)</f>
        <v>0</v>
      </c>
      <c r="J30" s="37">
        <f>IF((J28+G29+L28)&lt;&gt;J28,J28+G29+L28,0)</f>
        <v>0</v>
      </c>
      <c r="K30" s="27"/>
      <c r="L30" s="28"/>
      <c r="M30" s="22"/>
      <c r="P30" s="38">
        <f>IF(E29=0,0,D29/(10*E29)*100)</f>
        <v>0</v>
      </c>
      <c r="R30" s="41"/>
      <c r="S30" s="41"/>
      <c r="T30" s="41"/>
    </row>
    <row r="31" spans="1:20" s="29" customFormat="1" ht="6.75" customHeight="1">
      <c r="A31" s="22"/>
      <c r="B31" s="22"/>
      <c r="C31" s="23"/>
      <c r="D31" s="32">
        <f>IF(C32&gt;0,(C32-C30)/100,0)</f>
        <v>0</v>
      </c>
      <c r="E31" s="40"/>
      <c r="F31" s="34">
        <f>IF(P32&lt;-20,-D31/1.5+E31,IF(P32&lt;0,E31,D31+E31))</f>
        <v>0</v>
      </c>
      <c r="G31" s="35">
        <f>TIME(0,60/$M$5*F31,0)</f>
        <v>0</v>
      </c>
      <c r="H31" s="34"/>
      <c r="I31" s="34"/>
      <c r="J31" s="37">
        <f>IF((J30+G31+L31)&lt;&gt;J30,J30+G31+L31,0)</f>
        <v>0</v>
      </c>
      <c r="K31" s="27"/>
      <c r="L31" s="28"/>
      <c r="M31" s="22"/>
      <c r="P31" s="39">
        <f>IF(E30=0,0,D30/(10*E30)*100)</f>
        <v>0</v>
      </c>
      <c r="R31" s="41"/>
      <c r="S31" s="41"/>
      <c r="T31" s="41"/>
    </row>
    <row r="32" spans="1:20" s="29" customFormat="1" ht="6.75" customHeight="1">
      <c r="A32" s="22"/>
      <c r="B32" s="22"/>
      <c r="C32" s="23"/>
      <c r="D32" s="32"/>
      <c r="E32" s="40"/>
      <c r="F32" s="34"/>
      <c r="G32" s="35"/>
      <c r="H32" s="34">
        <f>IF(E31&gt;0,H30+E31,0)</f>
        <v>0</v>
      </c>
      <c r="I32" s="34">
        <f>IF(F31&gt;0,I30+F31,0)</f>
        <v>0</v>
      </c>
      <c r="J32" s="37">
        <f>IF((J30+G31+L30)&lt;&gt;J30,J30+G31+L30,0)</f>
        <v>0</v>
      </c>
      <c r="K32" s="27"/>
      <c r="L32" s="28"/>
      <c r="M32" s="22"/>
      <c r="P32" s="38">
        <f>IF(E31=0,0,D31/(10*E31)*100)</f>
        <v>0</v>
      </c>
      <c r="R32" s="41"/>
      <c r="S32" s="41"/>
      <c r="T32" s="41"/>
    </row>
    <row r="33" spans="1:20" s="29" customFormat="1" ht="6.75" customHeight="1">
      <c r="A33" s="22"/>
      <c r="B33" s="22"/>
      <c r="C33" s="23"/>
      <c r="D33" s="32">
        <f>IF(C34&gt;0,(C34-C32)/100,0)</f>
        <v>0</v>
      </c>
      <c r="E33" s="40"/>
      <c r="F33" s="34">
        <f>IF(P34&lt;-20,-D33/1.5+E33,IF(P34&lt;0,E33,D33+E33))</f>
        <v>0</v>
      </c>
      <c r="G33" s="35">
        <f>TIME(0,60/$M$5*F33,0)</f>
        <v>0</v>
      </c>
      <c r="H33" s="34"/>
      <c r="I33" s="34"/>
      <c r="J33" s="37">
        <f>IF((J32+G33+L33)&lt;&gt;J32,J32+G33+L33,0)</f>
        <v>0</v>
      </c>
      <c r="K33" s="27"/>
      <c r="L33" s="28"/>
      <c r="M33" s="22"/>
      <c r="P33" s="39">
        <f>IF(E32=0,0,D32/(10*E32)*100)</f>
        <v>0</v>
      </c>
      <c r="R33" s="41"/>
      <c r="S33" s="41"/>
      <c r="T33" s="41"/>
    </row>
    <row r="34" spans="1:20" s="29" customFormat="1" ht="6.75" customHeight="1">
      <c r="A34" s="22"/>
      <c r="B34" s="22"/>
      <c r="C34" s="23"/>
      <c r="D34" s="32"/>
      <c r="E34" s="40"/>
      <c r="F34" s="34"/>
      <c r="G34" s="35"/>
      <c r="H34" s="34">
        <f>IF(E33&gt;0,H32+E33,0)</f>
        <v>0</v>
      </c>
      <c r="I34" s="34">
        <f>IF(F33&gt;0,I32+F33,0)</f>
        <v>0</v>
      </c>
      <c r="J34" s="37">
        <f>IF((J32+G33+L32)&lt;&gt;J32,J32+G33+L32,0)</f>
        <v>0</v>
      </c>
      <c r="K34" s="27"/>
      <c r="L34" s="28"/>
      <c r="M34" s="22"/>
      <c r="P34" s="38">
        <f>IF(E33=0,0,D33/(10*E33)*100)</f>
        <v>0</v>
      </c>
      <c r="R34" s="41"/>
      <c r="S34" s="41"/>
      <c r="T34" s="41"/>
    </row>
    <row r="35" spans="1:20" s="29" customFormat="1" ht="6.75" customHeight="1">
      <c r="A35" s="22"/>
      <c r="B35" s="22"/>
      <c r="C35" s="23"/>
      <c r="D35" s="32">
        <f>IF(C36&gt;0,(C36-C34)/100,0)</f>
        <v>0</v>
      </c>
      <c r="E35" s="40"/>
      <c r="F35" s="34">
        <f>IF(P36&lt;-20,-D35/1.5+E35,IF(P36&lt;0,E35,D35+E35))</f>
        <v>0</v>
      </c>
      <c r="G35" s="35">
        <f>TIME(0,60/$M$5*F35,0)</f>
        <v>0</v>
      </c>
      <c r="H35" s="34"/>
      <c r="I35" s="34"/>
      <c r="J35" s="37">
        <f>IF((J34+G35+L35)&lt;&gt;J34,J34+G35+L35,0)</f>
        <v>0</v>
      </c>
      <c r="K35" s="27"/>
      <c r="L35" s="28"/>
      <c r="M35" s="22"/>
      <c r="P35" s="39">
        <f>IF(E34=0,0,D34/(10*E34)*100)</f>
        <v>0</v>
      </c>
      <c r="R35" s="41"/>
      <c r="S35" s="41"/>
      <c r="T35" s="41"/>
    </row>
    <row r="36" spans="1:16" s="29" customFormat="1" ht="6.75" customHeight="1">
      <c r="A36" s="22"/>
      <c r="B36" s="22"/>
      <c r="C36" s="23"/>
      <c r="D36" s="32"/>
      <c r="E36" s="40"/>
      <c r="F36" s="34"/>
      <c r="G36" s="35"/>
      <c r="H36" s="34">
        <f>IF(E35&gt;0,H34+E35,0)</f>
        <v>0</v>
      </c>
      <c r="I36" s="34">
        <f>IF(F35&gt;0,I34+F35,0)</f>
        <v>0</v>
      </c>
      <c r="J36" s="37">
        <f>IF((J34+G35+L34)&lt;&gt;J34,J34+G35+L34,0)</f>
        <v>0</v>
      </c>
      <c r="K36" s="27"/>
      <c r="L36" s="28"/>
      <c r="M36" s="22"/>
      <c r="P36" s="38">
        <f>IF(E35=0,0,D35/(10*E35)*100)</f>
        <v>0</v>
      </c>
    </row>
    <row r="37" spans="1:16" s="29" customFormat="1" ht="6.75" customHeight="1">
      <c r="A37" s="22"/>
      <c r="B37" s="22"/>
      <c r="C37" s="23"/>
      <c r="D37" s="32">
        <f>IF(C38&gt;0,(C38-C36)/100,0)</f>
        <v>0</v>
      </c>
      <c r="E37" s="40"/>
      <c r="F37" s="34">
        <f>IF(P38&lt;-20,-D37/1.5+E37,IF(P38&lt;0,E37,D37+E37))</f>
        <v>0</v>
      </c>
      <c r="G37" s="35">
        <f>TIME(0,60/$M$5*F37,0)</f>
        <v>0</v>
      </c>
      <c r="H37" s="34"/>
      <c r="I37" s="34"/>
      <c r="J37" s="37">
        <f>IF((J36+G37+L37)&lt;&gt;J36,J36+G37+L37,0)</f>
        <v>0</v>
      </c>
      <c r="K37" s="27"/>
      <c r="L37" s="28"/>
      <c r="M37" s="22"/>
      <c r="P37" s="39">
        <f>IF(E36=0,0,D36/(10*E36)*100)</f>
        <v>0</v>
      </c>
    </row>
    <row r="38" spans="1:16" s="29" customFormat="1" ht="6.75" customHeight="1">
      <c r="A38" s="22"/>
      <c r="B38" s="22"/>
      <c r="C38" s="23"/>
      <c r="D38" s="32"/>
      <c r="E38" s="40"/>
      <c r="F38" s="34"/>
      <c r="G38" s="35"/>
      <c r="H38" s="34">
        <f>IF(E37&gt;0,H36+E37,0)</f>
        <v>0</v>
      </c>
      <c r="I38" s="34">
        <f>IF(F37&gt;0,I36+F37,0)</f>
        <v>0</v>
      </c>
      <c r="J38" s="37">
        <f>IF((J36+G37+L36)&lt;&gt;J36,J36+G37+L36,0)</f>
        <v>0</v>
      </c>
      <c r="K38" s="27"/>
      <c r="L38" s="28"/>
      <c r="M38" s="22"/>
      <c r="P38" s="38">
        <f>IF(E37=0,0,D37/(10*E37)*100)</f>
        <v>0</v>
      </c>
    </row>
    <row r="39" spans="1:16" s="29" customFormat="1" ht="6.75" customHeight="1">
      <c r="A39" s="22"/>
      <c r="B39" s="22"/>
      <c r="C39" s="23"/>
      <c r="D39" s="32">
        <f>IF(C40&gt;0,(C40-C38)/100,0)</f>
        <v>0</v>
      </c>
      <c r="E39" s="40"/>
      <c r="F39" s="34">
        <f>IF(P40&lt;-20,-D39/1.5+E39,IF(P40&lt;0,E39,D39+E39))</f>
        <v>0</v>
      </c>
      <c r="G39" s="35">
        <f>TIME(0,60/$M$5*F39,0)</f>
        <v>0</v>
      </c>
      <c r="H39" s="34"/>
      <c r="I39" s="34"/>
      <c r="J39" s="37">
        <f>IF((J38+G51+L39)&lt;&gt;J38,J38+G51+L39,0)</f>
        <v>0</v>
      </c>
      <c r="K39" s="27"/>
      <c r="L39" s="28"/>
      <c r="M39" s="22"/>
      <c r="P39" s="39">
        <f>IF(E38=0,0,D38/(10*E38)*100)</f>
        <v>0</v>
      </c>
    </row>
    <row r="40" spans="1:17" ht="6.75" customHeight="1">
      <c r="A40" s="22"/>
      <c r="B40" s="22"/>
      <c r="C40" s="23"/>
      <c r="D40" s="32"/>
      <c r="E40" s="40"/>
      <c r="F40" s="34"/>
      <c r="G40" s="35"/>
      <c r="H40" s="34">
        <f>IF(E39&gt;0,H38+E39,0)</f>
        <v>0</v>
      </c>
      <c r="I40" s="34">
        <f>IF(F39&gt;0,I38+F39,0)</f>
        <v>0</v>
      </c>
      <c r="J40" s="37">
        <f>IF((J38+G39+L38)&lt;&gt;J38,J38+G39+L38,0)</f>
        <v>0</v>
      </c>
      <c r="K40" s="27"/>
      <c r="L40" s="28"/>
      <c r="M40" s="22"/>
      <c r="O40" s="29"/>
      <c r="P40" s="38">
        <f>IF(E39=0,0,D39/(10*E39)*100)</f>
        <v>0</v>
      </c>
      <c r="Q40" s="29"/>
    </row>
    <row r="41" spans="1:16" ht="6.75" customHeight="1">
      <c r="A41" s="22"/>
      <c r="B41" s="22"/>
      <c r="C41" s="23"/>
      <c r="D41" s="32">
        <f>IF(C42&gt;0,(C42-C40)/100,0)</f>
        <v>0</v>
      </c>
      <c r="E41" s="40"/>
      <c r="F41" s="34">
        <f>IF(P42&lt;-20,-D41/1.5+E41,IF(P42&lt;0,E41,D41+E41))</f>
        <v>0</v>
      </c>
      <c r="G41" s="35">
        <f>TIME(0,60/$M$5*F41,0)</f>
        <v>0</v>
      </c>
      <c r="H41" s="34"/>
      <c r="I41" s="34"/>
      <c r="J41" s="37" t="e">
        <f>#N/A</f>
        <v>#VALUE!</v>
      </c>
      <c r="K41" s="27"/>
      <c r="L41" s="28"/>
      <c r="M41" s="22"/>
      <c r="P41" s="39">
        <f>IF(E40=0,0,D40/(10*E40)*100)</f>
        <v>0</v>
      </c>
    </row>
    <row r="42" spans="1:16" ht="6.75" customHeight="1">
      <c r="A42" s="22"/>
      <c r="B42" s="22"/>
      <c r="C42" s="23"/>
      <c r="D42" s="32"/>
      <c r="E42" s="40"/>
      <c r="F42" s="34"/>
      <c r="G42" s="35"/>
      <c r="H42" s="34">
        <f>IF(E41&gt;0,H40+E41,0)</f>
        <v>0</v>
      </c>
      <c r="I42" s="34">
        <f>IF(F41&gt;0,I40+F41,0)</f>
        <v>0</v>
      </c>
      <c r="J42" s="37">
        <f>IF((J40+G41+L40)&lt;&gt;J40,J40+G41+L40,0)</f>
        <v>0</v>
      </c>
      <c r="K42" s="27"/>
      <c r="L42" s="28"/>
      <c r="M42" s="22"/>
      <c r="P42" s="38">
        <f>IF(E41=0,0,D41/(10*E41)*100)</f>
        <v>0</v>
      </c>
    </row>
    <row r="43" spans="1:16" ht="6.75" customHeight="1">
      <c r="A43" s="22"/>
      <c r="B43" s="22"/>
      <c r="C43" s="23"/>
      <c r="D43" s="32">
        <f>IF(C44&gt;0,(C44-C42)/100,0)</f>
        <v>0</v>
      </c>
      <c r="E43" s="40"/>
      <c r="F43" s="34">
        <f>IF(P44&lt;-20,-D43/1.5+E43,IF(P44&lt;0,E43,D43+E43))</f>
        <v>0</v>
      </c>
      <c r="G43" s="35">
        <f>TIME(0,60/$M$5*F43,0)</f>
        <v>0</v>
      </c>
      <c r="H43" s="34"/>
      <c r="I43" s="34"/>
      <c r="J43" s="37">
        <f>IF((J42+G43+L43)&lt;&gt;J42,J42+G43+L43,0)</f>
        <v>0</v>
      </c>
      <c r="K43" s="27"/>
      <c r="L43" s="28"/>
      <c r="M43" s="22"/>
      <c r="P43" s="39">
        <f>IF(E42=0,0,D42/(10*E42)*100)</f>
        <v>0</v>
      </c>
    </row>
    <row r="44" spans="1:16" ht="6.75" customHeight="1">
      <c r="A44" s="22"/>
      <c r="B44" s="22"/>
      <c r="C44" s="23"/>
      <c r="D44" s="32"/>
      <c r="E44" s="40"/>
      <c r="F44" s="34"/>
      <c r="G44" s="35"/>
      <c r="H44" s="34">
        <f>IF(E43&gt;0,H42+E43,0)</f>
        <v>0</v>
      </c>
      <c r="I44" s="34">
        <f>IF(F43&gt;0,I42+F43,0)</f>
        <v>0</v>
      </c>
      <c r="J44" s="37">
        <f>IF((J42+G43+L42)&lt;&gt;J42,J42+G43+L42,0)</f>
        <v>0</v>
      </c>
      <c r="K44" s="27"/>
      <c r="L44" s="28"/>
      <c r="M44" s="22"/>
      <c r="P44" s="38">
        <f>IF(E43=0,0,D43/(10*E43)*100)</f>
        <v>0</v>
      </c>
    </row>
    <row r="45" spans="1:16" ht="6.75" customHeight="1">
      <c r="A45" s="22"/>
      <c r="B45" s="22"/>
      <c r="C45" s="23"/>
      <c r="D45" s="32">
        <f>IF(C46&gt;0,(C46-C44)/100,0)</f>
        <v>0</v>
      </c>
      <c r="E45" s="40"/>
      <c r="F45" s="34">
        <f>IF(P46&lt;-20,-D45/1.5+E45,IF(P46&lt;0,E45,D45+E45))</f>
        <v>0</v>
      </c>
      <c r="G45" s="35">
        <f>TIME(0,60/$M$5*F45,0)</f>
        <v>0</v>
      </c>
      <c r="H45" s="34"/>
      <c r="I45" s="34"/>
      <c r="J45" s="37">
        <f>IF((J44+G45+L45)&lt;&gt;J44,J44+G45+L45,0)</f>
        <v>0</v>
      </c>
      <c r="K45" s="27"/>
      <c r="L45" s="28"/>
      <c r="M45" s="22"/>
      <c r="P45" s="39">
        <f>IF(E44=0,0,D44/(10*E44)*100)</f>
        <v>0</v>
      </c>
    </row>
    <row r="46" spans="1:16" ht="6.75" customHeight="1">
      <c r="A46" s="22"/>
      <c r="B46" s="22"/>
      <c r="C46" s="23"/>
      <c r="D46" s="32"/>
      <c r="E46" s="40"/>
      <c r="F46" s="34"/>
      <c r="G46" s="35"/>
      <c r="H46" s="34">
        <f>IF(E45&gt;0,H44+E45,0)</f>
        <v>0</v>
      </c>
      <c r="I46" s="34">
        <f>IF(F45&gt;0,I44+F45,0)</f>
        <v>0</v>
      </c>
      <c r="J46" s="37">
        <f>IF((J44+G45+L44)&lt;&gt;J44,J44+G45+L44,0)</f>
        <v>0</v>
      </c>
      <c r="K46" s="27"/>
      <c r="L46" s="28"/>
      <c r="M46" s="22"/>
      <c r="P46" s="38">
        <f>IF(E45=0,0,D45/(10*E45)*100)</f>
        <v>0</v>
      </c>
    </row>
    <row r="47" spans="1:16" ht="6.75" customHeight="1">
      <c r="A47" s="22"/>
      <c r="B47" s="22"/>
      <c r="C47" s="23"/>
      <c r="D47" s="32">
        <f>IF(C48&gt;0,(C48-C46)/100,0)</f>
        <v>0</v>
      </c>
      <c r="E47" s="40"/>
      <c r="F47" s="34">
        <f>IF(P48&lt;-20,-D47/1.5+E47,IF(P48&lt;0,E47,D47+E47))</f>
        <v>0</v>
      </c>
      <c r="G47" s="35">
        <f>TIME(0,60/$M$5*F47,0)</f>
        <v>0</v>
      </c>
      <c r="H47" s="34"/>
      <c r="I47" s="34"/>
      <c r="J47" s="37">
        <f>IF((J46+G47+L47)&lt;&gt;J46,J46+G47+L47,0)</f>
        <v>0</v>
      </c>
      <c r="K47" s="27"/>
      <c r="L47" s="28"/>
      <c r="M47" s="22"/>
      <c r="P47" s="39">
        <f>IF(E46=0,0,D46/(10*E46)*100)</f>
        <v>0</v>
      </c>
    </row>
    <row r="48" spans="1:16" ht="6.75" customHeight="1">
      <c r="A48" s="22"/>
      <c r="B48" s="22"/>
      <c r="C48" s="23"/>
      <c r="D48" s="32"/>
      <c r="E48" s="40"/>
      <c r="F48" s="34"/>
      <c r="G48" s="35"/>
      <c r="H48" s="34">
        <f>IF(E47&gt;0,H46+E47,0)</f>
        <v>0</v>
      </c>
      <c r="I48" s="34">
        <f>IF(F47&gt;0,I46+F47,0)</f>
        <v>0</v>
      </c>
      <c r="J48" s="37">
        <f>IF((J46+G47+L46)&lt;&gt;J46,J46+G47+L46,0)</f>
        <v>0</v>
      </c>
      <c r="K48" s="27"/>
      <c r="L48" s="28"/>
      <c r="M48" s="22"/>
      <c r="P48" s="38">
        <f>IF(E47=0,0,D47/(10*E47)*100)</f>
        <v>0</v>
      </c>
    </row>
    <row r="49" spans="1:16" ht="6.75" customHeight="1">
      <c r="A49" s="22"/>
      <c r="B49" s="22"/>
      <c r="C49" s="23"/>
      <c r="D49" s="32">
        <f>IF(C50&gt;0,(C50-C48)/100,0)</f>
        <v>0</v>
      </c>
      <c r="E49" s="40"/>
      <c r="F49" s="34">
        <f>IF(P50&lt;-20,-D49/1.5+E49,IF(P50&lt;0,E49,D49+E49))</f>
        <v>0</v>
      </c>
      <c r="G49" s="35">
        <f>TIME(0,60/$M$5*F49,0)</f>
        <v>0</v>
      </c>
      <c r="H49" s="34"/>
      <c r="I49" s="34"/>
      <c r="J49" s="37">
        <f>IF((J48+G49+L49)&lt;&gt;J48,J48+G49+L49,0)</f>
        <v>0</v>
      </c>
      <c r="K49" s="27"/>
      <c r="L49" s="28"/>
      <c r="M49" s="22"/>
      <c r="P49" s="39">
        <f>IF(E48=0,0,D48/(10*E48)*100)</f>
        <v>0</v>
      </c>
    </row>
    <row r="50" spans="1:16" ht="6.75" customHeight="1">
      <c r="A50" s="22"/>
      <c r="B50" s="22"/>
      <c r="C50" s="23"/>
      <c r="D50" s="32"/>
      <c r="E50" s="40"/>
      <c r="F50" s="34"/>
      <c r="G50" s="35"/>
      <c r="H50" s="34">
        <f>IF(E49&gt;0,H48+E49,0)</f>
        <v>0</v>
      </c>
      <c r="I50" s="34">
        <f>IF(F49&gt;0,I48+F49,0)</f>
        <v>0</v>
      </c>
      <c r="J50" s="37">
        <f>IF((J48+G49+L48)&lt;&gt;J48,J48+G49+L48,0)</f>
        <v>0</v>
      </c>
      <c r="K50" s="27"/>
      <c r="L50" s="28"/>
      <c r="M50" s="22"/>
      <c r="P50" s="38">
        <f>IF(E49=0,0,D49/(10*E49)*100)</f>
        <v>0</v>
      </c>
    </row>
    <row r="51" spans="1:16" ht="6.75" customHeight="1">
      <c r="A51" s="22"/>
      <c r="B51" s="22"/>
      <c r="C51" s="23"/>
      <c r="D51" s="24"/>
      <c r="E51" s="42"/>
      <c r="F51" s="42"/>
      <c r="G51" s="43"/>
      <c r="H51" s="34"/>
      <c r="I51" s="34"/>
      <c r="J51" s="37" t="e">
        <f>#N/A</f>
        <v>#VALUE!</v>
      </c>
      <c r="K51" s="27"/>
      <c r="L51" s="28"/>
      <c r="M51" s="22"/>
      <c r="P51" s="39">
        <f>IF(E50=0,0,D50/(10*E50)*100)</f>
        <v>0</v>
      </c>
    </row>
    <row r="52" spans="1:13" ht="13.5" customHeight="1">
      <c r="A52" s="44" t="s">
        <v>27</v>
      </c>
      <c r="B52" s="44"/>
      <c r="C52" s="44"/>
      <c r="D52" s="44"/>
      <c r="E52" s="44"/>
      <c r="F52" s="45">
        <f>SUM(G10:G51)</f>
        <v>0</v>
      </c>
      <c r="G52" s="45"/>
      <c r="H52" s="46"/>
      <c r="I52" s="46"/>
      <c r="J52" s="46"/>
      <c r="K52" s="46"/>
      <c r="L52" s="46"/>
      <c r="M52" s="46"/>
    </row>
    <row r="53" spans="1:13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3.5" customHeight="1">
      <c r="A54" s="48" t="s">
        <v>28</v>
      </c>
      <c r="B54" s="49"/>
      <c r="C54" s="50"/>
      <c r="D54" s="51" t="s">
        <v>29</v>
      </c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3.5" customHeight="1">
      <c r="A55" s="52" t="s">
        <v>30</v>
      </c>
      <c r="B55" s="52"/>
      <c r="C55" s="18" t="s">
        <v>31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3.5" customHeight="1">
      <c r="A56" s="53"/>
      <c r="B56" s="53"/>
      <c r="C56" s="54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3.5" customHeight="1">
      <c r="A57" s="53"/>
      <c r="B57" s="53"/>
      <c r="C57" s="54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3.5" customHeight="1">
      <c r="A58" s="53"/>
      <c r="B58" s="53"/>
      <c r="C58" s="54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3.5" customHeight="1">
      <c r="A59" s="53"/>
      <c r="B59" s="53"/>
      <c r="C59" s="54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3.5" customHeight="1">
      <c r="A60" s="53"/>
      <c r="B60" s="53"/>
      <c r="C60" s="55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ht="11.25" customHeight="1"/>
  </sheetData>
  <sheetProtection sheet="1" objects="1" scenarios="1"/>
  <mergeCells count="286">
    <mergeCell ref="A1:L1"/>
    <mergeCell ref="M1:M2"/>
    <mergeCell ref="A2:L2"/>
    <mergeCell ref="B4:L4"/>
    <mergeCell ref="B5:C5"/>
    <mergeCell ref="D5:G5"/>
    <mergeCell ref="H5:K5"/>
    <mergeCell ref="B6:C6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9"/>
    <mergeCell ref="A7:C7"/>
    <mergeCell ref="A8:C8"/>
    <mergeCell ref="A9:B9"/>
    <mergeCell ref="A10:B11"/>
    <mergeCell ref="C10:C11"/>
    <mergeCell ref="H10:H11"/>
    <mergeCell ref="I10:I11"/>
    <mergeCell ref="J10:J11"/>
    <mergeCell ref="K10:K11"/>
    <mergeCell ref="L10:L11"/>
    <mergeCell ref="M10:M11"/>
    <mergeCell ref="D11:D12"/>
    <mergeCell ref="E11:E12"/>
    <mergeCell ref="F11:F12"/>
    <mergeCell ref="G11:G12"/>
    <mergeCell ref="A12:B13"/>
    <mergeCell ref="C12:C13"/>
    <mergeCell ref="H12:H13"/>
    <mergeCell ref="I12:I13"/>
    <mergeCell ref="J12:J13"/>
    <mergeCell ref="K12:K13"/>
    <mergeCell ref="L12:L13"/>
    <mergeCell ref="M12:M13"/>
    <mergeCell ref="D13:D14"/>
    <mergeCell ref="E13:E14"/>
    <mergeCell ref="F13:F14"/>
    <mergeCell ref="G13:G14"/>
    <mergeCell ref="A14:B15"/>
    <mergeCell ref="C14:C15"/>
    <mergeCell ref="H14:H15"/>
    <mergeCell ref="I14:I15"/>
    <mergeCell ref="J14:J15"/>
    <mergeCell ref="K14:K15"/>
    <mergeCell ref="L14:L15"/>
    <mergeCell ref="M14:M15"/>
    <mergeCell ref="D15:D16"/>
    <mergeCell ref="E15:E16"/>
    <mergeCell ref="F15:F16"/>
    <mergeCell ref="G15:G16"/>
    <mergeCell ref="A16:B17"/>
    <mergeCell ref="C16:C17"/>
    <mergeCell ref="H16:H17"/>
    <mergeCell ref="I16:I17"/>
    <mergeCell ref="J16:J17"/>
    <mergeCell ref="K16:K17"/>
    <mergeCell ref="L16:L17"/>
    <mergeCell ref="M16:M17"/>
    <mergeCell ref="D17:D18"/>
    <mergeCell ref="E17:E18"/>
    <mergeCell ref="F17:F18"/>
    <mergeCell ref="G17:G18"/>
    <mergeCell ref="A18:B19"/>
    <mergeCell ref="C18:C19"/>
    <mergeCell ref="H18:H19"/>
    <mergeCell ref="I18:I19"/>
    <mergeCell ref="J18:J19"/>
    <mergeCell ref="K18:K19"/>
    <mergeCell ref="L18:L19"/>
    <mergeCell ref="M18:M19"/>
    <mergeCell ref="D19:D20"/>
    <mergeCell ref="E19:E20"/>
    <mergeCell ref="F19:F20"/>
    <mergeCell ref="G19:G20"/>
    <mergeCell ref="A20:B21"/>
    <mergeCell ref="C20:C21"/>
    <mergeCell ref="H20:H21"/>
    <mergeCell ref="I20:I21"/>
    <mergeCell ref="J20:J21"/>
    <mergeCell ref="K20:K21"/>
    <mergeCell ref="L20:L21"/>
    <mergeCell ref="M20:M21"/>
    <mergeCell ref="D21:D22"/>
    <mergeCell ref="E21:E22"/>
    <mergeCell ref="F21:F22"/>
    <mergeCell ref="G21:G22"/>
    <mergeCell ref="A22:B23"/>
    <mergeCell ref="C22:C23"/>
    <mergeCell ref="H22:H23"/>
    <mergeCell ref="I22:I23"/>
    <mergeCell ref="J22:J23"/>
    <mergeCell ref="K22:K23"/>
    <mergeCell ref="L22:L23"/>
    <mergeCell ref="M22:M23"/>
    <mergeCell ref="D23:D24"/>
    <mergeCell ref="E23:E24"/>
    <mergeCell ref="F23:F24"/>
    <mergeCell ref="G23:G24"/>
    <mergeCell ref="A24:B25"/>
    <mergeCell ref="C24:C25"/>
    <mergeCell ref="H24:H25"/>
    <mergeCell ref="I24:I25"/>
    <mergeCell ref="J24:J25"/>
    <mergeCell ref="K24:K25"/>
    <mergeCell ref="L24:L25"/>
    <mergeCell ref="M24:M25"/>
    <mergeCell ref="D25:D26"/>
    <mergeCell ref="E25:E26"/>
    <mergeCell ref="F25:F26"/>
    <mergeCell ref="G25:G26"/>
    <mergeCell ref="A26:B27"/>
    <mergeCell ref="C26:C27"/>
    <mergeCell ref="H26:H27"/>
    <mergeCell ref="I26:I27"/>
    <mergeCell ref="J26:J27"/>
    <mergeCell ref="K26:K27"/>
    <mergeCell ref="L26:L27"/>
    <mergeCell ref="M26:M27"/>
    <mergeCell ref="D27:D28"/>
    <mergeCell ref="E27:E28"/>
    <mergeCell ref="F27:F28"/>
    <mergeCell ref="G27:G28"/>
    <mergeCell ref="A28:B29"/>
    <mergeCell ref="C28:C29"/>
    <mergeCell ref="H28:H29"/>
    <mergeCell ref="I28:I29"/>
    <mergeCell ref="J28:J29"/>
    <mergeCell ref="K28:K29"/>
    <mergeCell ref="L28:L29"/>
    <mergeCell ref="M28:M29"/>
    <mergeCell ref="D29:D30"/>
    <mergeCell ref="E29:E30"/>
    <mergeCell ref="F29:F30"/>
    <mergeCell ref="G29:G30"/>
    <mergeCell ref="A30:B31"/>
    <mergeCell ref="C30:C31"/>
    <mergeCell ref="H30:H31"/>
    <mergeCell ref="I30:I31"/>
    <mergeCell ref="J30:J31"/>
    <mergeCell ref="K30:K31"/>
    <mergeCell ref="L30:L31"/>
    <mergeCell ref="M30:M31"/>
    <mergeCell ref="D31:D32"/>
    <mergeCell ref="E31:E32"/>
    <mergeCell ref="F31:F32"/>
    <mergeCell ref="G31:G32"/>
    <mergeCell ref="A32:B33"/>
    <mergeCell ref="C32:C33"/>
    <mergeCell ref="H32:H33"/>
    <mergeCell ref="I32:I33"/>
    <mergeCell ref="J32:J33"/>
    <mergeCell ref="K32:K33"/>
    <mergeCell ref="L32:L33"/>
    <mergeCell ref="M32:M33"/>
    <mergeCell ref="D33:D34"/>
    <mergeCell ref="E33:E34"/>
    <mergeCell ref="F33:F34"/>
    <mergeCell ref="G33:G34"/>
    <mergeCell ref="A34:B35"/>
    <mergeCell ref="C34:C35"/>
    <mergeCell ref="H34:H35"/>
    <mergeCell ref="I34:I35"/>
    <mergeCell ref="J34:J35"/>
    <mergeCell ref="K34:K35"/>
    <mergeCell ref="L34:L35"/>
    <mergeCell ref="M34:M35"/>
    <mergeCell ref="D35:D36"/>
    <mergeCell ref="E35:E36"/>
    <mergeCell ref="F35:F36"/>
    <mergeCell ref="G35:G36"/>
    <mergeCell ref="A36:B37"/>
    <mergeCell ref="C36:C37"/>
    <mergeCell ref="H36:H37"/>
    <mergeCell ref="I36:I37"/>
    <mergeCell ref="J36:J37"/>
    <mergeCell ref="K36:K37"/>
    <mergeCell ref="L36:L37"/>
    <mergeCell ref="M36:M37"/>
    <mergeCell ref="D37:D38"/>
    <mergeCell ref="E37:E38"/>
    <mergeCell ref="F37:F38"/>
    <mergeCell ref="G37:G38"/>
    <mergeCell ref="A38:B39"/>
    <mergeCell ref="C38:C39"/>
    <mergeCell ref="H38:H39"/>
    <mergeCell ref="I38:I39"/>
    <mergeCell ref="J38:J39"/>
    <mergeCell ref="K38:K39"/>
    <mergeCell ref="L38:L39"/>
    <mergeCell ref="M38:M39"/>
    <mergeCell ref="D39:D40"/>
    <mergeCell ref="E39:E40"/>
    <mergeCell ref="F39:F40"/>
    <mergeCell ref="G39:G40"/>
    <mergeCell ref="A40:B41"/>
    <mergeCell ref="C40:C41"/>
    <mergeCell ref="H40:H41"/>
    <mergeCell ref="I40:I41"/>
    <mergeCell ref="J40:J41"/>
    <mergeCell ref="K40:K41"/>
    <mergeCell ref="L40:L41"/>
    <mergeCell ref="M40:M41"/>
    <mergeCell ref="D41:D42"/>
    <mergeCell ref="E41:E42"/>
    <mergeCell ref="F41:F42"/>
    <mergeCell ref="G41:G42"/>
    <mergeCell ref="A42:B43"/>
    <mergeCell ref="C42:C43"/>
    <mergeCell ref="H42:H43"/>
    <mergeCell ref="I42:I43"/>
    <mergeCell ref="J42:J43"/>
    <mergeCell ref="K42:K43"/>
    <mergeCell ref="L42:L43"/>
    <mergeCell ref="M42:M43"/>
    <mergeCell ref="D43:D44"/>
    <mergeCell ref="E43:E44"/>
    <mergeCell ref="F43:F44"/>
    <mergeCell ref="G43:G44"/>
    <mergeCell ref="A44:B45"/>
    <mergeCell ref="C44:C45"/>
    <mergeCell ref="H44:H45"/>
    <mergeCell ref="I44:I45"/>
    <mergeCell ref="J44:J45"/>
    <mergeCell ref="K44:K45"/>
    <mergeCell ref="L44:L45"/>
    <mergeCell ref="M44:M45"/>
    <mergeCell ref="D45:D46"/>
    <mergeCell ref="E45:E46"/>
    <mergeCell ref="F45:F46"/>
    <mergeCell ref="G45:G46"/>
    <mergeCell ref="A46:B47"/>
    <mergeCell ref="C46:C47"/>
    <mergeCell ref="H46:H47"/>
    <mergeCell ref="I46:I47"/>
    <mergeCell ref="J46:J47"/>
    <mergeCell ref="K46:K47"/>
    <mergeCell ref="L46:L47"/>
    <mergeCell ref="M46:M47"/>
    <mergeCell ref="D47:D48"/>
    <mergeCell ref="E47:E48"/>
    <mergeCell ref="F47:F48"/>
    <mergeCell ref="G47:G48"/>
    <mergeCell ref="A48:B49"/>
    <mergeCell ref="C48:C49"/>
    <mergeCell ref="H48:H49"/>
    <mergeCell ref="I48:I49"/>
    <mergeCell ref="J48:J49"/>
    <mergeCell ref="K48:K49"/>
    <mergeCell ref="L48:L49"/>
    <mergeCell ref="M48:M49"/>
    <mergeCell ref="D49:D50"/>
    <mergeCell ref="E49:E50"/>
    <mergeCell ref="F49:F50"/>
    <mergeCell ref="G49:G50"/>
    <mergeCell ref="A50:B51"/>
    <mergeCell ref="C50:C51"/>
    <mergeCell ref="H50:H51"/>
    <mergeCell ref="I50:I51"/>
    <mergeCell ref="J50:J51"/>
    <mergeCell ref="K50:K51"/>
    <mergeCell ref="L50:L51"/>
    <mergeCell ref="M50:M51"/>
    <mergeCell ref="A52:E52"/>
    <mergeCell ref="F52:G52"/>
    <mergeCell ref="H52:M52"/>
    <mergeCell ref="A53:M53"/>
    <mergeCell ref="D54:M54"/>
    <mergeCell ref="A55:B55"/>
    <mergeCell ref="D55:M55"/>
    <mergeCell ref="A56:B56"/>
    <mergeCell ref="D56:M56"/>
    <mergeCell ref="A57:B57"/>
    <mergeCell ref="D57:M57"/>
    <mergeCell ref="A58:B58"/>
    <mergeCell ref="D58:M58"/>
    <mergeCell ref="A59:B59"/>
    <mergeCell ref="D59:M59"/>
    <mergeCell ref="A60:B60"/>
    <mergeCell ref="D60:M60"/>
  </mergeCells>
  <printOptions/>
  <pageMargins left="0.7083333333333334" right="0.4722222222222222" top="0.4722222222222222" bottom="0.4722222222222222" header="0.5118055555555555" footer="0.5118055555555555"/>
  <pageSetup fitToHeight="1" fitToWidth="1" horizontalDpi="300" verticalDpi="300" orientation="portrait" paperSize="9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temps de marche</dc:title>
  <dc:subject/>
  <dc:creator>Marc Hauser</dc:creator>
  <cp:keywords/>
  <dc:description/>
  <cp:lastModifiedBy>Marc Hauser</cp:lastModifiedBy>
  <dcterms:created xsi:type="dcterms:W3CDTF">2010-02-09T21:15:59Z</dcterms:created>
  <dcterms:modified xsi:type="dcterms:W3CDTF">2010-02-09T21:16:43Z</dcterms:modified>
  <cp:category/>
  <cp:version/>
  <cp:contentType/>
  <cp:contentStatus/>
  <cp:revision>2</cp:revision>
</cp:coreProperties>
</file>